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<sst xmlns="http://schemas.openxmlformats.org/spreadsheetml/2006/main" count="82" uniqueCount="70">
  <si>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 xml:space="preserve">PERAK CORPORATION BERHAD </t>
  </si>
  <si>
    <t>(Company no. 210915-U)</t>
  </si>
  <si>
    <t>(Incorporated in Malaysia)</t>
  </si>
  <si>
    <t>Quarterly report on consolidated results for the first quarter ended 31 March 2001.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</si>
  <si>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</si>
  <si>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</si>
  <si>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</si>
  <si>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</si>
  <si>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</si>
  <si>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</si>
  <si>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</si>
  <si>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</si>
  <si>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</si>
  <si>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</si>
  <si>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</si>
  <si>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31/3/2001</t>
  </si>
  <si>
    <t>31/3/2000</t>
  </si>
  <si>
    <t>RM '000</t>
  </si>
  <si>
    <t>1     (a)</t>
  </si>
  <si>
    <t>Revenue</t>
  </si>
  <si>
    <t xml:space="preserve">       (b)</t>
  </si>
  <si>
    <t>Investment income</t>
  </si>
  <si>
    <t xml:space="preserve">(c) </t>
  </si>
  <si>
    <t>Other income</t>
  </si>
  <si>
    <t>2     (a)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</si>
  <si>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</si>
  <si>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</si>
  <si>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</si>
  <si>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</si>
  <si>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</si>
  <si>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</si>
  <si>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</si>
  <si>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</si>
  <si>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</si>
  <si>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</si>
  <si>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Profit/(loss) before income tax,</t>
  </si>
  <si>
    <t>minority interests</t>
  </si>
  <si>
    <t>and extraordinary items</t>
  </si>
  <si>
    <t>(f)</t>
  </si>
  <si>
    <t>Share of profits and (losses)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</si>
  <si>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</si>
  <si>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</si>
  <si>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</si>
  <si>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</si>
  <si>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</si>
  <si>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</si>
  <si>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</si>
  <si>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 ) Profit/(loss) after income tax</t>
  </si>
  <si>
    <t xml:space="preserve">    before deducting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</si>
  <si>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</si>
  <si>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</si>
  <si>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</si>
  <si>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</si>
  <si>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</si>
  <si>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</si>
  <si>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</si>
  <si>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</si>
  <si>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</si>
  <si>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</si>
  <si>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</si>
  <si>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</si>
  <si>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</t>
  </si>
  <si>
    <t>to members of the company</t>
  </si>
  <si>
    <t>Earnings per share based on 2(m)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</si>
  <si>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</si>
  <si>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</si>
  <si>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</si>
  <si>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(in sen)</t>
  </si>
  <si>
    <t xml:space="preserve">(b) Fully diluted (based on 70 million </t>
  </si>
  <si>
    <t xml:space="preserve">     ordinary shares (in 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</si>
</sst>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new"/>
      <sheetName val="notes-w"/>
      <sheetName val="contigent"/>
      <sheetName val="cpl-py"/>
      <sheetName val="cpl-cumulative"/>
      <sheetName val="cpl-3m(b)"/>
      <sheetName val="var12m"/>
      <sheetName val="to &amp; pbt"/>
      <sheetName val="perform"/>
      <sheetName val="year-perf"/>
      <sheetName val="extra"/>
      <sheetName val="cbs-mar2001"/>
      <sheetName val="cbs-MI"/>
      <sheetName val="review"/>
      <sheetName val="cobs12.2000"/>
      <sheetName val="copl12.2000"/>
    </sheetNames>
    <sheetDataSet>
      <sheetData sheetId="7">
        <row r="9">
          <cell r="O9">
            <v>39678</v>
          </cell>
        </row>
        <row r="11">
          <cell r="O11">
            <v>0</v>
          </cell>
        </row>
        <row r="13">
          <cell r="O13">
            <v>679</v>
          </cell>
        </row>
        <row r="15">
          <cell r="O15">
            <v>5204</v>
          </cell>
        </row>
        <row r="17">
          <cell r="O17">
            <v>1004</v>
          </cell>
        </row>
        <row r="19">
          <cell r="O19">
            <v>2304</v>
          </cell>
        </row>
        <row r="21">
          <cell r="O21">
            <v>0</v>
          </cell>
        </row>
        <row r="25">
          <cell r="O25">
            <v>66</v>
          </cell>
        </row>
        <row r="31">
          <cell r="O31">
            <v>1074</v>
          </cell>
        </row>
        <row r="36">
          <cell r="O36">
            <v>-99.8476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64">
      <selection activeCell="E71" sqref="E71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2"/>
    </row>
    <row r="2" spans="1:12" ht="12.75">
      <c r="A2" s="2" t="s">
        <v>1</v>
      </c>
      <c r="B2" s="2"/>
      <c r="C2" s="2"/>
      <c r="D2" s="2"/>
      <c r="E2" s="2"/>
      <c r="F2" s="2"/>
      <c r="G2" s="5"/>
      <c r="H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6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6"/>
      <c r="B10" s="6"/>
      <c r="C10" s="6"/>
      <c r="D10" s="6"/>
      <c r="E10" s="31" t="s">
        <v>6</v>
      </c>
      <c r="F10" s="31"/>
      <c r="G10" s="31"/>
      <c r="H10" s="8"/>
      <c r="I10" s="31" t="s">
        <v>7</v>
      </c>
      <c r="J10" s="31"/>
      <c r="K10" s="31"/>
      <c r="L10" s="8"/>
    </row>
    <row r="11" spans="1:12" ht="12.75">
      <c r="A11" s="6"/>
      <c r="B11" s="6"/>
      <c r="C11" s="6"/>
      <c r="D11" s="6"/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  <c r="L11" s="8"/>
    </row>
    <row r="12" spans="1:12" ht="12.75">
      <c r="A12" s="6"/>
      <c r="B12" s="6"/>
      <c r="C12" s="6"/>
      <c r="D12" s="6"/>
      <c r="E12" s="8" t="s">
        <v>10</v>
      </c>
      <c r="F12" s="8"/>
      <c r="G12" s="6" t="s">
        <v>11</v>
      </c>
      <c r="I12" s="8" t="s">
        <v>10</v>
      </c>
      <c r="J12" s="8"/>
      <c r="K12" s="8" t="s">
        <v>11</v>
      </c>
      <c r="L12" s="8"/>
    </row>
    <row r="13" spans="1:12" ht="12.75">
      <c r="A13" s="6"/>
      <c r="B13" s="6"/>
      <c r="C13" s="6"/>
      <c r="D13" s="6"/>
      <c r="E13" s="9" t="s">
        <v>12</v>
      </c>
      <c r="F13" s="9"/>
      <c r="G13" s="9" t="s">
        <v>12</v>
      </c>
      <c r="I13" s="9" t="s">
        <v>13</v>
      </c>
      <c r="J13" s="9"/>
      <c r="K13" s="9" t="s">
        <v>14</v>
      </c>
      <c r="L13" s="8"/>
    </row>
    <row r="14" spans="1:12" ht="12.75">
      <c r="A14" s="2"/>
      <c r="B14" s="2"/>
      <c r="C14" s="2"/>
      <c r="D14" s="2"/>
      <c r="E14" s="10" t="s">
        <v>15</v>
      </c>
      <c r="F14" s="10"/>
      <c r="G14" s="11" t="s">
        <v>16</v>
      </c>
      <c r="I14" s="10" t="s">
        <v>15</v>
      </c>
      <c r="J14" s="10"/>
      <c r="K14" s="11" t="s">
        <v>16</v>
      </c>
      <c r="L14" s="12"/>
    </row>
    <row r="15" spans="1:12" ht="12.75">
      <c r="A15" s="2"/>
      <c r="B15" s="2"/>
      <c r="C15" s="2"/>
      <c r="D15" s="2"/>
      <c r="E15" s="8" t="s">
        <v>17</v>
      </c>
      <c r="F15" s="8"/>
      <c r="G15" s="8" t="s">
        <v>17</v>
      </c>
      <c r="I15" s="8" t="s">
        <v>17</v>
      </c>
      <c r="J15" s="8"/>
      <c r="K15" s="8" t="s">
        <v>17</v>
      </c>
      <c r="L15" s="12"/>
    </row>
    <row r="16" spans="1:12" ht="12.75">
      <c r="A16" s="2"/>
      <c r="B16" s="2"/>
      <c r="C16" s="2"/>
      <c r="D16" s="2"/>
      <c r="E16" s="12"/>
      <c r="F16" s="12"/>
      <c r="I16" s="12"/>
      <c r="J16" s="12"/>
      <c r="K16" s="12"/>
      <c r="L16" s="13"/>
    </row>
    <row r="17" spans="1:12" ht="12.75">
      <c r="A17" s="2"/>
      <c r="B17" s="2"/>
      <c r="C17" s="2"/>
      <c r="D17" s="2"/>
      <c r="E17" s="2"/>
      <c r="F17" s="2"/>
      <c r="G17" s="8"/>
      <c r="I17" s="2"/>
      <c r="J17" s="2"/>
      <c r="K17" s="2"/>
      <c r="L17" s="14"/>
    </row>
    <row r="18" spans="1:12" ht="13.5" thickBot="1">
      <c r="A18" s="2" t="s">
        <v>18</v>
      </c>
      <c r="B18" s="2" t="s">
        <v>19</v>
      </c>
      <c r="C18" s="2"/>
      <c r="D18" s="2"/>
      <c r="E18" s="15">
        <f>'[1]cpl-cumulative'!O9</f>
        <v>39678</v>
      </c>
      <c r="F18" s="14"/>
      <c r="G18" s="16">
        <v>29025</v>
      </c>
      <c r="H18" s="14"/>
      <c r="I18" s="15">
        <f>E18</f>
        <v>39678</v>
      </c>
      <c r="J18" s="14"/>
      <c r="K18" s="16">
        <v>29025</v>
      </c>
      <c r="L18" s="14"/>
    </row>
    <row r="19" spans="1:12" ht="13.5" thickTop="1">
      <c r="A19" s="2"/>
      <c r="B19" s="2"/>
      <c r="C19" s="2"/>
      <c r="D19" s="2"/>
      <c r="E19" s="14"/>
      <c r="F19" s="14"/>
      <c r="G19" s="14"/>
      <c r="H19" s="14"/>
      <c r="I19" s="14"/>
      <c r="J19" s="14"/>
      <c r="K19" s="14"/>
      <c r="L19" s="14"/>
    </row>
    <row r="20" spans="1:12" ht="13.5" thickBot="1">
      <c r="A20" s="2" t="s">
        <v>20</v>
      </c>
      <c r="B20" s="2" t="s">
        <v>21</v>
      </c>
      <c r="C20" s="2"/>
      <c r="D20" s="2"/>
      <c r="E20" s="15">
        <f>'[1]cpl-cumulative'!O11</f>
        <v>0</v>
      </c>
      <c r="F20" s="14"/>
      <c r="G20" s="16">
        <v>0</v>
      </c>
      <c r="H20" s="14"/>
      <c r="I20" s="15">
        <f>E20</f>
        <v>0</v>
      </c>
      <c r="J20" s="14"/>
      <c r="K20" s="16">
        <v>0</v>
      </c>
      <c r="L20" s="14"/>
    </row>
    <row r="21" spans="1:12" ht="13.5" thickTop="1">
      <c r="A21" s="2"/>
      <c r="B21" s="2"/>
      <c r="C21" s="2"/>
      <c r="D21" s="2"/>
      <c r="E21" s="14"/>
      <c r="F21" s="14"/>
      <c r="G21" s="14"/>
      <c r="H21" s="14"/>
      <c r="I21" s="14"/>
      <c r="J21" s="14"/>
      <c r="K21" s="14"/>
      <c r="L21" s="14"/>
    </row>
    <row r="22" spans="1:12" ht="13.5" thickBot="1">
      <c r="A22" s="13" t="s">
        <v>22</v>
      </c>
      <c r="B22" s="2" t="s">
        <v>23</v>
      </c>
      <c r="C22" s="2"/>
      <c r="D22" s="2"/>
      <c r="E22" s="15">
        <f>'[1]cpl-cumulative'!O13</f>
        <v>679</v>
      </c>
      <c r="F22" s="14"/>
      <c r="G22" s="16">
        <v>514</v>
      </c>
      <c r="H22" s="14"/>
      <c r="I22" s="15">
        <f>E22</f>
        <v>679</v>
      </c>
      <c r="J22" s="14"/>
      <c r="K22" s="16">
        <v>514</v>
      </c>
      <c r="L22" s="14"/>
    </row>
    <row r="23" spans="1:12" ht="13.5" thickTop="1">
      <c r="A23" s="2"/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7" t="s">
        <v>24</v>
      </c>
      <c r="B24" s="2" t="s">
        <v>25</v>
      </c>
      <c r="C24" s="2"/>
      <c r="D24" s="2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/>
      <c r="B25" s="2" t="s">
        <v>26</v>
      </c>
      <c r="C25" s="2"/>
      <c r="D25" s="2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/>
      <c r="B26" s="2" t="s">
        <v>27</v>
      </c>
      <c r="C26" s="2"/>
      <c r="D26" s="2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2" t="s">
        <v>28</v>
      </c>
      <c r="E27" s="14">
        <f>'[1]cpl-cumulative'!O15</f>
        <v>5204</v>
      </c>
      <c r="F27" s="14"/>
      <c r="G27" s="18">
        <v>2424</v>
      </c>
      <c r="H27" s="14"/>
      <c r="I27" s="14">
        <f>E27</f>
        <v>5204</v>
      </c>
      <c r="J27" s="14"/>
      <c r="K27" s="18">
        <v>2424</v>
      </c>
      <c r="L27" s="14"/>
    </row>
    <row r="28" spans="1:12" ht="12.75">
      <c r="A28" s="17"/>
      <c r="B28" s="2"/>
      <c r="C28" s="2"/>
      <c r="D28" s="2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7" t="s">
        <v>20</v>
      </c>
      <c r="B29" s="2" t="s">
        <v>29</v>
      </c>
      <c r="C29" s="2"/>
      <c r="D29" s="2"/>
      <c r="E29" s="14">
        <f>'[1]cpl-cumulative'!O17</f>
        <v>1004</v>
      </c>
      <c r="F29" s="14"/>
      <c r="G29" s="18">
        <v>748</v>
      </c>
      <c r="H29" s="14"/>
      <c r="I29" s="14">
        <f>E29</f>
        <v>1004</v>
      </c>
      <c r="J29" s="14"/>
      <c r="K29" s="18">
        <v>748</v>
      </c>
      <c r="L29" s="14"/>
    </row>
    <row r="30" spans="1:12" ht="12.75">
      <c r="A30" s="17"/>
      <c r="B30" s="2"/>
      <c r="C30" s="2"/>
      <c r="D30" s="2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2" t="s">
        <v>30</v>
      </c>
      <c r="B31" s="2" t="s">
        <v>31</v>
      </c>
      <c r="C31" s="2"/>
      <c r="D31" s="2"/>
      <c r="E31" s="14">
        <f>'[1]cpl-cumulative'!O19</f>
        <v>2304</v>
      </c>
      <c r="F31" s="14"/>
      <c r="G31" s="18">
        <v>2136</v>
      </c>
      <c r="H31" s="14"/>
      <c r="I31" s="14">
        <f>E31</f>
        <v>2304</v>
      </c>
      <c r="J31" s="14"/>
      <c r="K31" s="18">
        <v>2136</v>
      </c>
      <c r="L31" s="14"/>
    </row>
    <row r="32" spans="1:12" ht="12.75">
      <c r="A32" s="2"/>
      <c r="B32" s="2"/>
      <c r="C32" s="2"/>
      <c r="D32" s="2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" t="s">
        <v>32</v>
      </c>
      <c r="B33" s="2" t="s">
        <v>33</v>
      </c>
      <c r="C33" s="2"/>
      <c r="D33" s="2"/>
      <c r="E33" s="14">
        <f>'[1]cpl-cumulative'!O21</f>
        <v>0</v>
      </c>
      <c r="F33" s="14"/>
      <c r="G33" s="18">
        <v>0</v>
      </c>
      <c r="H33" s="14"/>
      <c r="I33" s="14">
        <f>E33</f>
        <v>0</v>
      </c>
      <c r="J33" s="14"/>
      <c r="K33" s="18">
        <v>0</v>
      </c>
      <c r="L33" s="14"/>
    </row>
    <row r="34" spans="1:12" ht="12.75">
      <c r="A34" s="2"/>
      <c r="B34" s="2"/>
      <c r="C34" s="2"/>
      <c r="D34" s="2"/>
      <c r="E34" s="19"/>
      <c r="F34" s="14"/>
      <c r="G34" s="19"/>
      <c r="H34" s="14"/>
      <c r="I34" s="19"/>
      <c r="J34" s="14"/>
      <c r="K34" s="19"/>
      <c r="L34" s="14"/>
    </row>
    <row r="35" spans="1:12" ht="12.75">
      <c r="A35" s="2" t="s">
        <v>34</v>
      </c>
      <c r="B35" s="2" t="s">
        <v>35</v>
      </c>
      <c r="C35" s="2"/>
      <c r="D35" s="2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20"/>
      <c r="B36" s="2" t="s">
        <v>36</v>
      </c>
      <c r="C36" s="2"/>
      <c r="D36" s="2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"/>
      <c r="B37" s="2" t="s">
        <v>37</v>
      </c>
      <c r="C37" s="2"/>
      <c r="D37" s="2"/>
      <c r="E37" s="14">
        <f>E27-E29-E31-E33</f>
        <v>1896</v>
      </c>
      <c r="F37" s="14">
        <f>F27-F29-F31-F33</f>
        <v>0</v>
      </c>
      <c r="G37" s="14">
        <f>G27-G29-G31-G33</f>
        <v>-460</v>
      </c>
      <c r="H37" s="14"/>
      <c r="I37" s="14">
        <f>I27-I29-I31-I33</f>
        <v>1896</v>
      </c>
      <c r="J37" s="14"/>
      <c r="K37" s="18">
        <f>K27-K29-K31</f>
        <v>-460</v>
      </c>
      <c r="L37" s="14"/>
    </row>
    <row r="38" spans="1:12" ht="12.75">
      <c r="A38" s="2"/>
      <c r="B38" s="2"/>
      <c r="C38" s="2"/>
      <c r="D38" s="2"/>
      <c r="E38" s="14"/>
      <c r="F38" s="14"/>
      <c r="G38" s="14"/>
      <c r="H38" s="14"/>
      <c r="I38" s="14"/>
      <c r="J38" s="14"/>
      <c r="K38" s="14"/>
      <c r="L38" s="14"/>
    </row>
    <row r="39" spans="1:15" ht="12.75">
      <c r="A39" s="12" t="s">
        <v>38</v>
      </c>
      <c r="B39" s="2" t="s">
        <v>39</v>
      </c>
      <c r="C39" s="2"/>
      <c r="D39" s="2"/>
      <c r="E39" s="14"/>
      <c r="F39" s="14"/>
      <c r="G39" s="14"/>
      <c r="H39" s="14"/>
      <c r="I39" s="14"/>
      <c r="J39" s="14"/>
      <c r="K39" s="14"/>
      <c r="L39" s="21"/>
      <c r="M39" s="2"/>
      <c r="N39" s="2"/>
      <c r="O39" s="2"/>
    </row>
    <row r="40" spans="1:15" ht="12.75">
      <c r="A40" s="12"/>
      <c r="B40" s="2" t="s">
        <v>40</v>
      </c>
      <c r="C40" s="2"/>
      <c r="D40" s="2"/>
      <c r="E40" s="14">
        <f>-'[1]cpl-cumulative'!O25</f>
        <v>-66</v>
      </c>
      <c r="F40" s="14">
        <v>0</v>
      </c>
      <c r="G40" s="18">
        <v>0</v>
      </c>
      <c r="H40" s="14"/>
      <c r="I40" s="14">
        <f>-'[1]cpl-cumulative'!O25</f>
        <v>-66</v>
      </c>
      <c r="J40" s="14"/>
      <c r="K40" s="18">
        <v>0</v>
      </c>
      <c r="L40" s="21"/>
      <c r="M40" s="2"/>
      <c r="N40" s="2"/>
      <c r="O40" s="2"/>
    </row>
    <row r="41" spans="1:15" ht="12.75">
      <c r="A41" s="12"/>
      <c r="B41" s="2"/>
      <c r="C41" s="2"/>
      <c r="D41" s="2"/>
      <c r="E41" s="19"/>
      <c r="F41" s="14"/>
      <c r="G41" s="19"/>
      <c r="H41" s="14"/>
      <c r="I41" s="19"/>
      <c r="J41" s="14"/>
      <c r="K41" s="19"/>
      <c r="L41" s="2"/>
      <c r="M41" s="2"/>
      <c r="N41" s="2"/>
      <c r="O41" s="2"/>
    </row>
    <row r="42" spans="1:15" ht="12.75">
      <c r="A42" s="12" t="s">
        <v>41</v>
      </c>
      <c r="B42" s="2" t="s">
        <v>42</v>
      </c>
      <c r="C42" s="2"/>
      <c r="D42" s="2"/>
      <c r="E42" s="14"/>
      <c r="F42" s="14"/>
      <c r="G42" s="14"/>
      <c r="H42" s="14"/>
      <c r="I42" s="14"/>
      <c r="J42" s="14"/>
      <c r="K42" s="14"/>
      <c r="L42" s="2"/>
      <c r="M42" s="2"/>
      <c r="N42" s="2"/>
      <c r="O42" s="2"/>
    </row>
    <row r="43" spans="1:15" ht="12.75">
      <c r="A43" s="12"/>
      <c r="B43" s="2" t="s">
        <v>43</v>
      </c>
      <c r="C43" s="2"/>
      <c r="D43" s="2"/>
      <c r="E43" s="14">
        <f>E37+E40</f>
        <v>1830</v>
      </c>
      <c r="F43" s="14">
        <f>F37+F40</f>
        <v>0</v>
      </c>
      <c r="G43" s="14">
        <f>G37+G40</f>
        <v>-460</v>
      </c>
      <c r="H43" s="14"/>
      <c r="I43" s="14">
        <f>I37+I40</f>
        <v>1830</v>
      </c>
      <c r="J43" s="14"/>
      <c r="K43" s="18">
        <f>K37+K40</f>
        <v>-460</v>
      </c>
      <c r="L43" s="2"/>
      <c r="M43" s="2"/>
      <c r="N43" s="2"/>
      <c r="O43" s="2"/>
    </row>
    <row r="44" spans="1:15" ht="12.75">
      <c r="A44" s="12"/>
      <c r="B44" s="2"/>
      <c r="C44" s="2"/>
      <c r="D44" s="2"/>
      <c r="E44" s="14"/>
      <c r="F44" s="14"/>
      <c r="G44" s="14"/>
      <c r="H44" s="14"/>
      <c r="I44" s="14"/>
      <c r="J44" s="14"/>
      <c r="K44" s="14"/>
      <c r="L44" s="2"/>
      <c r="M44" s="2"/>
      <c r="N44" s="2"/>
      <c r="O44" s="2"/>
    </row>
    <row r="45" spans="1:15" ht="12.75">
      <c r="A45" s="12" t="s">
        <v>44</v>
      </c>
      <c r="B45" s="2" t="s">
        <v>45</v>
      </c>
      <c r="C45" s="2"/>
      <c r="D45" s="2"/>
      <c r="E45" s="14">
        <f>-'[1]cpl-cumulative'!O31</f>
        <v>-1074</v>
      </c>
      <c r="F45" s="14"/>
      <c r="G45" s="18">
        <v>-749</v>
      </c>
      <c r="H45" s="14"/>
      <c r="I45" s="14">
        <f>E45</f>
        <v>-1074</v>
      </c>
      <c r="J45" s="14"/>
      <c r="K45" s="18">
        <v>-749</v>
      </c>
      <c r="L45" s="2"/>
      <c r="M45" s="2"/>
      <c r="N45" s="2"/>
      <c r="O45" s="2"/>
    </row>
    <row r="46" spans="1:15" ht="12.75">
      <c r="A46" s="12"/>
      <c r="B46" s="2"/>
      <c r="C46" s="2"/>
      <c r="D46" s="2"/>
      <c r="E46" s="19"/>
      <c r="F46" s="14"/>
      <c r="G46" s="19"/>
      <c r="H46" s="14"/>
      <c r="I46" s="19"/>
      <c r="J46" s="14"/>
      <c r="K46" s="19"/>
      <c r="L46" s="2"/>
      <c r="M46" s="2"/>
      <c r="N46" s="2"/>
      <c r="O46" s="2"/>
    </row>
    <row r="47" spans="1:15" ht="12.75">
      <c r="A47" s="12" t="s">
        <v>46</v>
      </c>
      <c r="B47" s="2" t="s">
        <v>47</v>
      </c>
      <c r="C47" s="2"/>
      <c r="D47" s="2"/>
      <c r="E47" s="14"/>
      <c r="F47" s="14"/>
      <c r="G47" s="14"/>
      <c r="H47" s="14"/>
      <c r="I47" s="14"/>
      <c r="J47" s="14"/>
      <c r="K47" s="14"/>
      <c r="L47" s="2"/>
      <c r="M47" s="2"/>
      <c r="N47" s="2"/>
      <c r="O47" s="2"/>
    </row>
    <row r="48" spans="1:15" ht="12.75">
      <c r="A48" s="12"/>
      <c r="B48" s="2" t="s">
        <v>48</v>
      </c>
      <c r="C48" s="2"/>
      <c r="D48" s="2"/>
      <c r="E48" s="22">
        <f>E43+E45</f>
        <v>756</v>
      </c>
      <c r="F48" s="14">
        <f>F43-F45</f>
        <v>0</v>
      </c>
      <c r="G48" s="14">
        <f>G43+G45</f>
        <v>-1209</v>
      </c>
      <c r="H48" s="14"/>
      <c r="I48" s="22">
        <f>I43+I45</f>
        <v>756</v>
      </c>
      <c r="J48" s="14"/>
      <c r="K48" s="18">
        <f>K43+K45</f>
        <v>-1209</v>
      </c>
      <c r="L48" s="2"/>
      <c r="M48" s="2"/>
      <c r="N48" s="2"/>
      <c r="O48" s="2"/>
    </row>
    <row r="49" spans="1:15" ht="12.75">
      <c r="A49" s="12"/>
      <c r="B49" s="2"/>
      <c r="C49" s="2"/>
      <c r="D49" s="2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</row>
    <row r="50" spans="1:15" ht="12.75">
      <c r="A50" s="12"/>
      <c r="B50" s="2" t="s">
        <v>49</v>
      </c>
      <c r="C50" s="2"/>
      <c r="D50" s="2"/>
      <c r="E50" s="14">
        <f>'[1]cpl-cumulative'!O36</f>
        <v>-99.8476</v>
      </c>
      <c r="F50" s="14"/>
      <c r="G50" s="18">
        <v>69</v>
      </c>
      <c r="H50" s="14"/>
      <c r="I50" s="14">
        <f>E50</f>
        <v>-99.8476</v>
      </c>
      <c r="J50" s="14"/>
      <c r="K50" s="18">
        <v>69</v>
      </c>
      <c r="L50" s="2"/>
      <c r="M50" s="2"/>
      <c r="N50" s="2"/>
      <c r="O50" s="2"/>
    </row>
    <row r="51" spans="1:15" ht="12.75">
      <c r="A51" s="12"/>
      <c r="B51" s="2"/>
      <c r="C51" s="2"/>
      <c r="D51" s="2"/>
      <c r="E51" s="23"/>
      <c r="F51" s="24"/>
      <c r="G51" s="23"/>
      <c r="H51" s="23"/>
      <c r="I51" s="23"/>
      <c r="J51" s="23"/>
      <c r="K51" s="23"/>
      <c r="L51" s="2"/>
      <c r="M51" s="2"/>
      <c r="N51" s="2"/>
      <c r="O51" s="2"/>
    </row>
    <row r="52" spans="1:15" ht="12.75">
      <c r="A52" s="12" t="s">
        <v>50</v>
      </c>
      <c r="B52" s="2" t="s">
        <v>51</v>
      </c>
      <c r="C52" s="2"/>
      <c r="D52" s="2"/>
      <c r="E52" s="23">
        <v>0</v>
      </c>
      <c r="G52" s="23">
        <v>0</v>
      </c>
      <c r="H52" s="14"/>
      <c r="I52" s="23">
        <v>0</v>
      </c>
      <c r="J52" s="14"/>
      <c r="K52" s="23">
        <v>0</v>
      </c>
      <c r="L52" s="2"/>
      <c r="M52" s="2"/>
      <c r="N52" s="2"/>
      <c r="O52" s="2"/>
    </row>
    <row r="53" spans="1:15" ht="12.75">
      <c r="A53" s="12"/>
      <c r="B53" s="12" t="s">
        <v>52</v>
      </c>
      <c r="C53" s="2"/>
      <c r="D53" s="2"/>
      <c r="E53" s="23"/>
      <c r="G53" s="23"/>
      <c r="H53" s="14"/>
      <c r="I53" s="23"/>
      <c r="J53" s="14"/>
      <c r="K53" s="23"/>
      <c r="L53" s="2"/>
      <c r="M53" s="2"/>
      <c r="N53" s="2"/>
      <c r="O53" s="2"/>
    </row>
    <row r="54" spans="1:15" ht="12.75">
      <c r="A54" s="12"/>
      <c r="B54" s="2"/>
      <c r="C54" s="2"/>
      <c r="D54" s="2"/>
      <c r="E54" s="19"/>
      <c r="G54" s="19"/>
      <c r="H54" s="14"/>
      <c r="I54" s="19"/>
      <c r="J54" s="14"/>
      <c r="K54" s="19"/>
      <c r="L54" s="2"/>
      <c r="M54" s="2"/>
      <c r="N54" s="2"/>
      <c r="O54" s="2"/>
    </row>
    <row r="55" spans="1:15" ht="12.75">
      <c r="A55" s="12" t="s">
        <v>53</v>
      </c>
      <c r="B55" s="2" t="s">
        <v>54</v>
      </c>
      <c r="C55" s="2"/>
      <c r="D55" s="2"/>
      <c r="E55" s="14"/>
      <c r="F55" s="14"/>
      <c r="G55" s="14"/>
      <c r="H55" s="14"/>
      <c r="I55" s="14"/>
      <c r="J55" s="14"/>
      <c r="K55" s="14"/>
      <c r="L55" s="2"/>
      <c r="M55" s="2"/>
      <c r="N55" s="2"/>
      <c r="O55" s="2"/>
    </row>
    <row r="56" spans="2:15" ht="12.75">
      <c r="B56" s="2" t="s">
        <v>55</v>
      </c>
      <c r="C56" s="2"/>
      <c r="D56" s="2"/>
      <c r="E56" s="22">
        <f>E48-E50</f>
        <v>855.8476</v>
      </c>
      <c r="F56" s="14">
        <f>F48-F50</f>
        <v>0</v>
      </c>
      <c r="G56" s="14">
        <f>G48-G50</f>
        <v>-1278</v>
      </c>
      <c r="H56" s="14"/>
      <c r="I56" s="22">
        <f>I48-I50</f>
        <v>855.8476</v>
      </c>
      <c r="J56" s="14"/>
      <c r="K56" s="18">
        <f>K48-K50</f>
        <v>-1278</v>
      </c>
      <c r="L56" s="2"/>
      <c r="M56" s="2"/>
      <c r="N56" s="2"/>
      <c r="O56" s="2"/>
    </row>
    <row r="57" spans="2:15" ht="12.75">
      <c r="B57" s="2"/>
      <c r="C57" s="2"/>
      <c r="D57" s="2"/>
      <c r="E57" s="14"/>
      <c r="F57" s="14"/>
      <c r="G57" s="14"/>
      <c r="H57" s="14"/>
      <c r="I57" s="14"/>
      <c r="J57" s="14"/>
      <c r="K57" s="14"/>
      <c r="L57" s="2"/>
      <c r="M57" s="2"/>
      <c r="N57" s="2"/>
      <c r="O57" s="2"/>
    </row>
    <row r="58" spans="1:15" ht="12.75">
      <c r="A58" s="12" t="s">
        <v>56</v>
      </c>
      <c r="B58" s="2" t="s">
        <v>57</v>
      </c>
      <c r="C58" s="2"/>
      <c r="D58" s="2"/>
      <c r="E58" s="14">
        <v>0</v>
      </c>
      <c r="F58" s="14"/>
      <c r="G58" s="18">
        <v>0</v>
      </c>
      <c r="H58" s="14"/>
      <c r="I58" s="14">
        <v>0</v>
      </c>
      <c r="J58" s="14"/>
      <c r="K58" s="18">
        <v>0</v>
      </c>
      <c r="L58" s="2"/>
      <c r="M58" s="2"/>
      <c r="N58" s="2"/>
      <c r="O58" s="2"/>
    </row>
    <row r="59" spans="1:15" ht="12.75">
      <c r="A59" s="12"/>
      <c r="B59" s="2" t="s">
        <v>49</v>
      </c>
      <c r="C59" s="2"/>
      <c r="D59" s="2"/>
      <c r="E59" s="14">
        <v>0</v>
      </c>
      <c r="F59" s="14"/>
      <c r="G59" s="18">
        <v>0</v>
      </c>
      <c r="H59" s="14"/>
      <c r="I59" s="14">
        <v>0</v>
      </c>
      <c r="J59" s="14"/>
      <c r="K59" s="18">
        <v>0</v>
      </c>
      <c r="L59" s="2"/>
      <c r="M59" s="2"/>
      <c r="N59" s="2"/>
      <c r="O59" s="2"/>
    </row>
    <row r="60" spans="1:15" ht="12.75">
      <c r="A60" s="12"/>
      <c r="B60" s="2" t="s">
        <v>58</v>
      </c>
      <c r="C60" s="2"/>
      <c r="D60" s="2"/>
      <c r="E60" s="14"/>
      <c r="F60" s="14"/>
      <c r="G60" s="14"/>
      <c r="H60" s="14"/>
      <c r="I60" s="14"/>
      <c r="J60" s="14"/>
      <c r="K60" s="14"/>
      <c r="L60" s="2"/>
      <c r="M60" s="2"/>
      <c r="N60" s="2"/>
      <c r="O60" s="2"/>
    </row>
    <row r="61" spans="1:15" ht="12.75">
      <c r="A61" s="12"/>
      <c r="B61" s="2" t="s">
        <v>59</v>
      </c>
      <c r="C61" s="2"/>
      <c r="D61" s="2"/>
      <c r="E61" s="14">
        <v>0</v>
      </c>
      <c r="F61" s="14"/>
      <c r="G61" s="18">
        <v>0</v>
      </c>
      <c r="H61" s="14"/>
      <c r="I61" s="14">
        <v>0</v>
      </c>
      <c r="J61" s="14"/>
      <c r="K61" s="18">
        <v>0</v>
      </c>
      <c r="L61" s="2"/>
      <c r="M61" s="2"/>
      <c r="N61" s="2"/>
      <c r="O61" s="2"/>
    </row>
    <row r="62" spans="1:15" ht="12.75">
      <c r="A62" s="12"/>
      <c r="B62" s="2"/>
      <c r="C62" s="2"/>
      <c r="D62" s="2"/>
      <c r="E62" s="19"/>
      <c r="G62" s="19"/>
      <c r="H62" s="14"/>
      <c r="I62" s="19"/>
      <c r="J62" s="14"/>
      <c r="K62" s="19"/>
      <c r="L62" s="2"/>
      <c r="M62" s="2"/>
      <c r="N62" s="2"/>
      <c r="O62" s="2"/>
    </row>
    <row r="63" spans="1:15" ht="12.75">
      <c r="A63" s="12" t="s">
        <v>60</v>
      </c>
      <c r="B63" s="2" t="s">
        <v>61</v>
      </c>
      <c r="C63" s="2"/>
      <c r="D63" s="2"/>
      <c r="E63" s="14"/>
      <c r="F63" s="14"/>
      <c r="G63" s="14"/>
      <c r="H63" s="14"/>
      <c r="I63" s="14"/>
      <c r="J63" s="14"/>
      <c r="K63" s="14"/>
      <c r="L63" s="2"/>
      <c r="M63" s="2"/>
      <c r="N63" s="2"/>
      <c r="O63" s="2"/>
    </row>
    <row r="64" spans="1:15" ht="13.5" thickBot="1">
      <c r="A64" s="12"/>
      <c r="B64" s="2" t="s">
        <v>62</v>
      </c>
      <c r="C64" s="2"/>
      <c r="D64" s="2"/>
      <c r="E64" s="15">
        <f>E56-E61</f>
        <v>855.8476</v>
      </c>
      <c r="G64" s="15">
        <f>G56-G61</f>
        <v>-1278</v>
      </c>
      <c r="H64" s="14"/>
      <c r="I64" s="15">
        <f>I56-I61</f>
        <v>855.8476</v>
      </c>
      <c r="J64" s="14"/>
      <c r="K64" s="15">
        <f>K56-K61</f>
        <v>-1278</v>
      </c>
      <c r="L64" s="2"/>
      <c r="M64" s="2"/>
      <c r="N64" s="2"/>
      <c r="O64" s="2"/>
    </row>
    <row r="65" spans="1:15" ht="13.5" thickTop="1">
      <c r="A65" s="12"/>
      <c r="B65" s="2"/>
      <c r="C65" s="2"/>
      <c r="D65" s="2"/>
      <c r="E65" s="14"/>
      <c r="F65" s="14"/>
      <c r="G65" s="14"/>
      <c r="H65" s="14"/>
      <c r="I65" s="14"/>
      <c r="J65" s="14"/>
      <c r="K65" s="14"/>
      <c r="L65" s="2"/>
      <c r="M65" s="2"/>
      <c r="N65" s="2"/>
      <c r="O65" s="2"/>
    </row>
    <row r="66" spans="1:15" ht="12.75">
      <c r="A66" s="12">
        <v>3</v>
      </c>
      <c r="B66" s="2" t="s">
        <v>63</v>
      </c>
      <c r="C66" s="2"/>
      <c r="D66" s="2"/>
      <c r="E66" s="14"/>
      <c r="F66" s="14"/>
      <c r="G66" s="14"/>
      <c r="H66" s="14"/>
      <c r="I66" s="14"/>
      <c r="J66" s="14"/>
      <c r="K66" s="14"/>
      <c r="L66" s="2"/>
      <c r="M66" s="2"/>
      <c r="N66" s="2"/>
      <c r="O66" s="2"/>
    </row>
    <row r="67" spans="1:15" ht="12.75">
      <c r="A67" s="12"/>
      <c r="B67" s="2" t="s">
        <v>64</v>
      </c>
      <c r="C67" s="2"/>
      <c r="D67" s="2"/>
      <c r="E67" s="14"/>
      <c r="F67" s="14"/>
      <c r="G67" s="14"/>
      <c r="H67" s="14"/>
      <c r="I67" s="14"/>
      <c r="J67" s="14"/>
      <c r="K67" s="14"/>
      <c r="L67" s="2"/>
      <c r="M67" s="2"/>
      <c r="N67" s="2"/>
      <c r="O67" s="2"/>
    </row>
    <row r="68" spans="1:15" ht="12.75">
      <c r="A68" s="12"/>
      <c r="B68" s="2" t="s">
        <v>65</v>
      </c>
      <c r="C68" s="2"/>
      <c r="D68" s="2"/>
      <c r="E68" s="14"/>
      <c r="F68" s="14"/>
      <c r="G68" s="14"/>
      <c r="H68" s="14"/>
      <c r="I68" s="14"/>
      <c r="J68" s="14"/>
      <c r="K68" s="14"/>
      <c r="L68" s="2"/>
      <c r="M68" s="2"/>
      <c r="N68" s="2"/>
      <c r="O68" s="2"/>
    </row>
    <row r="69" spans="1:15" ht="12.75">
      <c r="A69" s="12"/>
      <c r="B69" s="2"/>
      <c r="C69" s="2"/>
      <c r="D69" s="2"/>
      <c r="E69" s="14"/>
      <c r="F69" s="14"/>
      <c r="G69" s="14"/>
      <c r="H69" s="14"/>
      <c r="I69" s="14"/>
      <c r="J69" s="14"/>
      <c r="K69" s="14"/>
      <c r="L69" s="2"/>
      <c r="M69" s="2"/>
      <c r="N69" s="2"/>
      <c r="O69" s="2"/>
    </row>
    <row r="70" spans="1:15" ht="12.75">
      <c r="A70" s="12"/>
      <c r="B70" s="2" t="s">
        <v>66</v>
      </c>
      <c r="C70" s="2"/>
      <c r="D70" s="2"/>
      <c r="E70" s="14"/>
      <c r="F70" s="14"/>
      <c r="G70" s="14"/>
      <c r="H70" s="14"/>
      <c r="I70" s="14"/>
      <c r="J70" s="14"/>
      <c r="K70" s="14"/>
      <c r="L70" s="2"/>
      <c r="M70" s="2"/>
      <c r="N70" s="2"/>
      <c r="O70" s="2"/>
    </row>
    <row r="71" spans="1:15" ht="13.5" thickBot="1">
      <c r="A71" s="12"/>
      <c r="B71" s="2" t="s">
        <v>67</v>
      </c>
      <c r="C71" s="2"/>
      <c r="D71" s="2"/>
      <c r="E71" s="25">
        <f>E64/70000*100</f>
        <v>1.2226394285714286</v>
      </c>
      <c r="G71" s="25">
        <f>G64/70000*100</f>
        <v>-1.8257142857142856</v>
      </c>
      <c r="H71" s="14"/>
      <c r="I71" s="25">
        <f>I64/70000*100</f>
        <v>1.2226394285714286</v>
      </c>
      <c r="J71" s="26"/>
      <c r="K71" s="25">
        <f>K64/70000*100</f>
        <v>-1.8257142857142856</v>
      </c>
      <c r="L71" s="2"/>
      <c r="M71" s="2"/>
      <c r="N71" s="2"/>
      <c r="O71" s="2"/>
    </row>
    <row r="72" spans="1:15" ht="13.5" thickTop="1">
      <c r="A72" s="12"/>
      <c r="B72" s="2"/>
      <c r="C72" s="2"/>
      <c r="D72" s="2"/>
      <c r="E72" s="14"/>
      <c r="F72" s="14"/>
      <c r="G72" s="14"/>
      <c r="H72" s="14"/>
      <c r="I72" s="14"/>
      <c r="J72" s="14"/>
      <c r="K72" s="14"/>
      <c r="L72" s="2"/>
      <c r="M72" s="2"/>
      <c r="N72" s="2"/>
      <c r="O72" s="2"/>
    </row>
    <row r="73" spans="1:15" ht="12.75">
      <c r="A73" s="12"/>
      <c r="B73" s="2" t="s">
        <v>68</v>
      </c>
      <c r="C73" s="2"/>
      <c r="D73" s="2"/>
      <c r="E73" s="14"/>
      <c r="F73" s="14"/>
      <c r="G73" s="14"/>
      <c r="H73" s="14"/>
      <c r="I73" s="14"/>
      <c r="J73" s="14"/>
      <c r="K73" s="14"/>
      <c r="L73" s="2"/>
      <c r="M73" s="2"/>
      <c r="N73" s="2"/>
      <c r="O73" s="2"/>
    </row>
    <row r="74" spans="1:15" ht="13.5" thickBot="1">
      <c r="A74" s="12"/>
      <c r="B74" s="2" t="s">
        <v>69</v>
      </c>
      <c r="C74" s="2"/>
      <c r="D74" s="2"/>
      <c r="E74" s="27"/>
      <c r="F74" s="28"/>
      <c r="G74" s="27"/>
      <c r="H74" s="14"/>
      <c r="I74" s="27"/>
      <c r="J74" s="28"/>
      <c r="K74" s="16"/>
      <c r="L74" s="2"/>
      <c r="M74" s="2"/>
      <c r="N74" s="2"/>
      <c r="O74" s="2"/>
    </row>
    <row r="75" spans="1:15" ht="13.5" thickTop="1">
      <c r="A75" s="12"/>
      <c r="B75" s="2"/>
      <c r="C75" s="2"/>
      <c r="D75" s="2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</row>
    <row r="76" spans="2:15" ht="12.75">
      <c r="B76" s="2"/>
      <c r="C76" s="2"/>
      <c r="D76" s="2"/>
      <c r="E76" s="14"/>
      <c r="F76" s="14"/>
      <c r="G76" s="14"/>
      <c r="H76" s="14"/>
      <c r="I76" s="14"/>
      <c r="J76" s="14"/>
      <c r="K76" s="29"/>
      <c r="L76" s="2"/>
      <c r="M76" s="2"/>
      <c r="N76" s="2"/>
      <c r="O76" s="2"/>
    </row>
    <row r="77" spans="1:15" ht="12.75">
      <c r="A77" s="20"/>
      <c r="B77" s="2"/>
      <c r="C77" s="2"/>
      <c r="D77" s="2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</row>
    <row r="78" spans="1:15" ht="12.75">
      <c r="A78" s="20"/>
      <c r="B78" s="2"/>
      <c r="C78" s="2"/>
      <c r="D78" s="2"/>
      <c r="E78" s="14"/>
      <c r="F78" s="14"/>
      <c r="G78" s="14"/>
      <c r="H78" s="14"/>
      <c r="I78" s="14"/>
      <c r="J78" s="14"/>
      <c r="K78" s="14"/>
      <c r="L78" s="2"/>
      <c r="M78" s="2"/>
      <c r="N78" s="2"/>
      <c r="O78" s="2"/>
    </row>
    <row r="79" spans="2:15" ht="12.75">
      <c r="B79" s="2"/>
      <c r="C79" s="2"/>
      <c r="D79" s="2"/>
      <c r="E79" s="14"/>
      <c r="F79" s="14"/>
      <c r="G79" s="5"/>
      <c r="H79" s="14"/>
      <c r="I79" s="14"/>
      <c r="J79" s="14"/>
      <c r="K79" s="14"/>
      <c r="L79" s="2"/>
      <c r="M79" s="2"/>
      <c r="N79" s="2"/>
      <c r="O79" s="2"/>
    </row>
    <row r="80" spans="2:15" ht="12.75">
      <c r="B80" s="2"/>
      <c r="C80" s="2"/>
      <c r="D80" s="2"/>
      <c r="E80" s="14"/>
      <c r="F80" s="14"/>
      <c r="G80" s="14"/>
      <c r="H80" s="14"/>
      <c r="I80" s="14"/>
      <c r="J80" s="14"/>
      <c r="K80" s="14"/>
      <c r="L80" s="2"/>
      <c r="M80" s="2"/>
      <c r="N80" s="2"/>
      <c r="O80" s="2"/>
    </row>
    <row r="81" spans="3:15" ht="12.75">
      <c r="C81" s="5"/>
      <c r="D81" s="5"/>
      <c r="E81" s="30"/>
      <c r="F81" s="30"/>
      <c r="G81" s="30"/>
      <c r="H81" s="14"/>
      <c r="I81" s="14"/>
      <c r="J81" s="14"/>
      <c r="K81" s="14"/>
      <c r="L81" s="2"/>
      <c r="M81" s="2"/>
      <c r="N81" s="2"/>
      <c r="O81" s="2"/>
    </row>
    <row r="82" spans="2:15" ht="12.75">
      <c r="B82" s="2"/>
      <c r="C82" s="2"/>
      <c r="D82" s="2"/>
      <c r="E82" s="14"/>
      <c r="F82" s="14"/>
      <c r="G82" s="14"/>
      <c r="H82" s="14"/>
      <c r="I82" s="14"/>
      <c r="J82" s="14"/>
      <c r="K82" s="14"/>
      <c r="L82" s="2"/>
      <c r="M82" s="2"/>
      <c r="N82" s="2"/>
      <c r="O82" s="2"/>
    </row>
    <row r="83" spans="2:15" ht="12.75">
      <c r="B83" s="2"/>
      <c r="C83" s="2"/>
      <c r="D83" s="2"/>
      <c r="E83" s="14"/>
      <c r="F83" s="14"/>
      <c r="G83" s="14"/>
      <c r="H83" s="14"/>
      <c r="I83" s="14"/>
      <c r="J83" s="14"/>
      <c r="K83" s="14"/>
      <c r="L83" s="2"/>
      <c r="M83" s="2"/>
      <c r="N83" s="2"/>
      <c r="O83" s="2"/>
    </row>
    <row r="84" spans="2:15" ht="12.75">
      <c r="B84" s="2"/>
      <c r="C84" s="2"/>
      <c r="D84" s="2"/>
      <c r="E84" s="14"/>
      <c r="F84" s="14"/>
      <c r="G84" s="14"/>
      <c r="H84" s="14"/>
      <c r="I84" s="14"/>
      <c r="J84" s="14"/>
      <c r="K84" s="14"/>
      <c r="L84" s="2"/>
      <c r="M84" s="2"/>
      <c r="N84" s="2"/>
      <c r="O84" s="2"/>
    </row>
    <row r="85" spans="2:15" ht="12.75">
      <c r="B85" s="2"/>
      <c r="C85" s="2"/>
      <c r="D85" s="2"/>
      <c r="E85" s="14"/>
      <c r="F85" s="14"/>
      <c r="G85" s="14"/>
      <c r="H85" s="14"/>
      <c r="I85" s="14"/>
      <c r="J85" s="14"/>
      <c r="K85" s="14"/>
      <c r="L85" s="2"/>
      <c r="M85" s="2"/>
      <c r="N85" s="2"/>
      <c r="O85" s="2"/>
    </row>
    <row r="86" spans="5:12" ht="12.75">
      <c r="E86" s="2"/>
      <c r="F86" s="2"/>
      <c r="G86" s="2"/>
      <c r="H86" s="2"/>
      <c r="I86" s="2"/>
      <c r="J86" s="2"/>
      <c r="K86" s="2"/>
      <c r="L86" s="2"/>
    </row>
    <row r="87" spans="5:11" ht="12.75">
      <c r="E87" s="2"/>
      <c r="F87" s="2"/>
      <c r="G87" s="2"/>
      <c r="H87" s="2"/>
      <c r="I87" s="2"/>
      <c r="J87" s="2"/>
      <c r="K87" s="2"/>
    </row>
    <row r="88" spans="5:11" ht="12.75">
      <c r="E88" s="2"/>
      <c r="F88" s="2"/>
      <c r="G88" s="2"/>
      <c r="H88" s="2"/>
      <c r="I88" s="2"/>
      <c r="J88" s="2"/>
      <c r="K88" s="2"/>
    </row>
  </sheetData>
  <mergeCells count="2">
    <mergeCell ref="E10:G10"/>
    <mergeCell ref="I10:K10"/>
  </mergeCells>
  <printOptions/>
  <pageMargins left="0.59" right="0.41" top="1" bottom="0.5" header="0.5" footer="0.5"/>
  <pageSetup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2001-05-23T07:25:53Z</cp:lastPrinted>
  <dcterms:created xsi:type="dcterms:W3CDTF">2001-05-23T07:03:19Z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